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firstSheet="1" activeTab="1"/>
  </bookViews>
  <sheets>
    <sheet name="GMS" sheetId="2" state="hidden" r:id="rId1"/>
    <sheet name="Sheet1" sheetId="6" r:id="rId2"/>
  </sheets>
  <definedNames>
    <definedName name="_xlnm._FilterDatabase" localSheetId="1" hidden="1">Sheet1!$3:$8</definedName>
    <definedName name="_xlnm.Print_Titles" localSheetId="1">Sheet1!$3:$3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I5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按设备数量匹配</t>
        </r>
      </text>
    </comment>
    <comment ref="I5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按设备数量匹配
</t>
        </r>
      </text>
    </comment>
    <comment ref="I59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按施工部位数量匹配</t>
        </r>
      </text>
    </comment>
    <comment ref="I60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按施工部位数量、当前配置及工程量匹配</t>
        </r>
      </text>
    </comment>
  </commentList>
</comments>
</file>

<file path=xl/sharedStrings.xml><?xml version="1.0" encoding="utf-8"?>
<sst xmlns="http://schemas.openxmlformats.org/spreadsheetml/2006/main" count="181" uniqueCount="141">
  <si>
    <t>部门</t>
  </si>
  <si>
    <t>岗位</t>
  </si>
  <si>
    <t>中方   员工</t>
  </si>
  <si>
    <t>属地  员工</t>
  </si>
  <si>
    <t>新增中方员工</t>
  </si>
  <si>
    <t>新增属地员工</t>
  </si>
  <si>
    <t>中方总人数</t>
  </si>
  <si>
    <t>属地总人数</t>
  </si>
  <si>
    <t>备注</t>
  </si>
  <si>
    <t>领导层</t>
  </si>
  <si>
    <t>项目经理</t>
  </si>
  <si>
    <t>公司顾问</t>
  </si>
  <si>
    <t>退休返聘</t>
  </si>
  <si>
    <t>综合管理部（人力资源部）</t>
  </si>
  <si>
    <t>部门经理</t>
  </si>
  <si>
    <t>部门副经理</t>
  </si>
  <si>
    <t>部门经理助理</t>
  </si>
  <si>
    <t>CEO办公室主管</t>
  </si>
  <si>
    <t>人力资源管理</t>
  </si>
  <si>
    <t>人力资源及行政支持管理员</t>
  </si>
  <si>
    <t>行政主管</t>
  </si>
  <si>
    <t>综合管理</t>
  </si>
  <si>
    <t>通勤管理</t>
  </si>
  <si>
    <t>司机</t>
  </si>
  <si>
    <t>厨师</t>
  </si>
  <si>
    <t>财务主管</t>
  </si>
  <si>
    <t>财务管理</t>
  </si>
  <si>
    <t>供应链部</t>
  </si>
  <si>
    <t>设备采购主管</t>
  </si>
  <si>
    <t>高级采购员</t>
  </si>
  <si>
    <t>物资主管</t>
  </si>
  <si>
    <t>库管员</t>
  </si>
  <si>
    <t>油车司机</t>
  </si>
  <si>
    <t>SHEQ部</t>
  </si>
  <si>
    <t>安全主管</t>
  </si>
  <si>
    <t>高级安全员</t>
  </si>
  <si>
    <t>中级安全员</t>
  </si>
  <si>
    <t>初级安全员</t>
  </si>
  <si>
    <t>技术计划部（调度员）</t>
  </si>
  <si>
    <t>技术主管</t>
  </si>
  <si>
    <t>技术员</t>
  </si>
  <si>
    <t>测量管理</t>
  </si>
  <si>
    <t>测量员（助理）</t>
  </si>
  <si>
    <t>测量实习生</t>
  </si>
  <si>
    <t>爆破工程师</t>
  </si>
  <si>
    <t>高级调度员</t>
  </si>
  <si>
    <t>调度员</t>
  </si>
  <si>
    <t>生产运营部</t>
  </si>
  <si>
    <t>部门管理层</t>
  </si>
  <si>
    <t>挖运队</t>
  </si>
  <si>
    <t>主管</t>
  </si>
  <si>
    <t>副主管</t>
  </si>
  <si>
    <t>挖运管理</t>
  </si>
  <si>
    <t>挖运班长</t>
  </si>
  <si>
    <t>挖机操作手</t>
  </si>
  <si>
    <t>矿卡操作手</t>
  </si>
  <si>
    <t>推土机操作手</t>
  </si>
  <si>
    <t>装载机操作手</t>
  </si>
  <si>
    <t>平地机操作手</t>
  </si>
  <si>
    <t>矿石观察员</t>
  </si>
  <si>
    <t>扫描门观察员</t>
  </si>
  <si>
    <t>水车司机</t>
  </si>
  <si>
    <t>钻机队</t>
  </si>
  <si>
    <t>挖运队主管兼</t>
  </si>
  <si>
    <t>1人由行政主管兼任，另爆破主管也兼任</t>
  </si>
  <si>
    <t>钻机班长</t>
  </si>
  <si>
    <t>班长、班长助理A、B角，班长主责1#坑，班长助理主责2#坑</t>
  </si>
  <si>
    <t>钻机操作手</t>
  </si>
  <si>
    <t>根据设备数量、作业班制配置</t>
  </si>
  <si>
    <t>钻机辅工</t>
  </si>
  <si>
    <t>根据设备数量配置</t>
  </si>
  <si>
    <t>爆破队</t>
  </si>
  <si>
    <t>负责钻机队、爆破队管理工作，主管主责1#坑，副主管主责2#坑</t>
  </si>
  <si>
    <t>爆破班长</t>
  </si>
  <si>
    <t>分别负责1#坑、2#坑</t>
  </si>
  <si>
    <t>爆破员</t>
  </si>
  <si>
    <t>任务饱和时，平均每个施工部位2名爆破员</t>
  </si>
  <si>
    <t>爆破辅工</t>
  </si>
  <si>
    <t>任务饱和时，平均每个施工部位6名辅工</t>
  </si>
  <si>
    <t>破碎锤操作工</t>
  </si>
  <si>
    <t>填孔机操作手</t>
  </si>
  <si>
    <t>炸药库库管员</t>
  </si>
  <si>
    <t>库管助理</t>
  </si>
  <si>
    <t>工程部</t>
  </si>
  <si>
    <t>工程师</t>
  </si>
  <si>
    <t>钻机维修主管</t>
  </si>
  <si>
    <t>机修车间主管</t>
  </si>
  <si>
    <t>设备管理</t>
  </si>
  <si>
    <t>文员</t>
  </si>
  <si>
    <t>机修车间班长</t>
  </si>
  <si>
    <t>修理工</t>
  </si>
  <si>
    <t>保养工</t>
  </si>
  <si>
    <t>电工</t>
  </si>
  <si>
    <t>焊工</t>
  </si>
  <si>
    <t>北爆</t>
  </si>
  <si>
    <t>40+</t>
  </si>
  <si>
    <t>400+</t>
  </si>
  <si>
    <t>附件1</t>
  </si>
  <si>
    <t>招聘岗位及应聘条件表</t>
  </si>
  <si>
    <t>序号</t>
  </si>
  <si>
    <t>需求单位</t>
  </si>
  <si>
    <t>岗位名称</t>
  </si>
  <si>
    <t>招聘人数</t>
  </si>
  <si>
    <t>工作地点</t>
  </si>
  <si>
    <t>岗位职责</t>
  </si>
  <si>
    <t>任职资格条件</t>
  </si>
  <si>
    <t>到岗时间</t>
  </si>
  <si>
    <t>天长民爆公司
所属项目</t>
  </si>
  <si>
    <t>宁夏石嘴山市、内蒙古乌海市</t>
  </si>
  <si>
    <t>1.负责行政管理、财务管理、人力资源管理、党群管理、后勤管理等工作。
2.完成领导交办的其他工作。</t>
  </si>
  <si>
    <t>1.本科及以上学历，中共党员优先。
2.中级及以上职称。
3.具有3年及以上党群、行政或财务相关管理工作经验。
4.年龄35岁以下，条件优秀者可适当放宽年龄限制。</t>
  </si>
  <si>
    <t>2026年3月1日前</t>
  </si>
  <si>
    <t>天长公司属地招聘1人，总部协调2人。</t>
  </si>
  <si>
    <t>生产技术管理</t>
  </si>
  <si>
    <t>1.负责生产计划编制、统筹协调、数据统计分析和生产资源协调管理等工作。
2.负责技术管理，包括工程技术资料管理、编制技术文件等工作。
3.负责成本管理。
4.负责无人机及测量管理工作。
5.完成领导交办的其他工作。</t>
  </si>
  <si>
    <t>1.本科及以上学历，采矿、爆破等专业者优先。
2.中级及以上职称。
2.具有2年及以上基层生产管理工作经验，有异温区爆破施工经验者优先。
4.年龄35岁以下，持有一级建造师证者可适当放宽年龄限制。</t>
  </si>
  <si>
    <t>2026年3月1日前总部协调到岗4人，天长属地招聘1人，后续人员到岗时间结合施工情况定。</t>
  </si>
  <si>
    <t>安全管理员</t>
  </si>
  <si>
    <t>1.负贵QHSE科制度体系建设工作。
2.负责安全质量环保、应急管理、安全教育培训，安全生产标准化和安全文化建设管理。
3.负贵安全风险分级管控、隐患排套治理、危险因素与危险源监测、职业危害和“三废”管理。
4.负责质量管理、质量标准、检验规程和“四标合一”体系管理。
5.负责特种作业类人员证件管理。
6.完成领导交办的其他工作。</t>
  </si>
  <si>
    <t>1.本科及以上学历，安全、机电、地质和采矿类专业优先。
2.持有注册安全工程师资格证书。
3.具有3年及以上基层项目工作经历，且具有2年及以上QHSE体系工作经历，特别优秀者可适当放宽条件。</t>
  </si>
  <si>
    <t>2026年3月1日前到岗4人，后续人员到岗时间结合施工情况定。</t>
  </si>
  <si>
    <t>1.负责按照爆破设计开展施工作业。
2.负责落实爆破施工安全、质量和现场安全文明施工要求。
3.协助做好民爆器材运输车押运工作。
4.完成领导交办的其他工作。</t>
  </si>
  <si>
    <t>1.持有爆破员证。
2.具有3年及以上一线爆破从业经历，有异温区爆破经验者优先。
3.能熟练操作电子雷管起爆器。
4.年龄42岁以下。</t>
  </si>
  <si>
    <t>2026年3月1日前到岗4人，其中1人总部协调，3人天长属地招聘。后续人员到岗时间结合施工情况定。</t>
  </si>
  <si>
    <t>材料员</t>
  </si>
  <si>
    <t>1.负责公安网络服务平台审批及上报手续办理。
2.负责民爆物品入出库手续、现场管理和台账登记。
3.完成领导交办的其他工作。</t>
  </si>
  <si>
    <t>1.持有保管员证。
2.具有3年及以上一线爆破从业经历，有异温区爆破经验者优先。
3.能熟练操作手持机。
4.年龄42岁以下。</t>
  </si>
  <si>
    <t>待定</t>
  </si>
  <si>
    <t>结合施工情况定。</t>
  </si>
  <si>
    <t>危货驾驶员</t>
  </si>
  <si>
    <t>1.熟知《道路交通安全法》、《危险化学品安全管理条例》等国家法律法规及公司安全规章制度。
2.出车前，对车辆的安全技术状况、专用标识标志、消防器材、应急处理器材及防护装备进行例行检查，确保齐全有效。
3.负责所驾驶车辆的日常维护、保养与清洁，按照车辆技术规范进行简单的自查自修。
4.协助完成爆破施工作业。</t>
  </si>
  <si>
    <t>1.持有B2及以上驾驶证、危货运输证。
2.具有3年及以上一线爆破、运输从业经历，有异温区爆破经验者优先。
3.近三年无违法违章记录。
4.身体健康，无影响履行岗位职责相关疾病。
5.年龄42岁以下。</t>
  </si>
  <si>
    <t xml:space="preserve">1.负责招待餐的菜品制作。
2.负责带领属地帮厨完成员工一日三餐的制作。
3.负责厨房、食堂的卫生管理。
4.协助开展生活物资采购、验收及仓库的管理。
5.完成领导交办的其他工作。
</t>
  </si>
  <si>
    <t xml:space="preserve">1.5年以上相关工作经验，具有招待餐点制作工作经验者优先。
2.持健康证，持厨师证者优先。
</t>
  </si>
  <si>
    <t>2026年3月1日前入场2人，剩余人员视项目履约情况入场。</t>
  </si>
  <si>
    <t>外勤驾驶员</t>
  </si>
  <si>
    <t>天长民爆公司
所属生产车间</t>
  </si>
  <si>
    <t>车间操作工</t>
  </si>
  <si>
    <t>宁夏石嘴山市</t>
  </si>
  <si>
    <t xml:space="preserve">1.按照公司操作规程完成岗位操作。
2.负责所在岗位当班生产任务。
3.负责岗位设备简单故障排除。
</t>
  </si>
  <si>
    <t>1.对企业忠诚，具备优秀的职业素养。
2.身体健康、遵纪守法、诚实守信、品行端正、吃苦耐劳，无不良行为记录，能服从组织安排。
3.电气自动化、机械自动化、机电一体化、化工等相关专业。
4.全日制大专及以上学历，具备基本安全意识，服从管理，遵守公司及车间各项规章制度。
5.有机电设备管理经验的，年龄要求35岁及以下;无机电设备管理经验的，年龄要求30岁及以下;身体健康，无职业禁忌，能适应倒班与车间作业环境，有民爆行业相关操作经验、持有特种作业操作证者优先。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</si>
</sst>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6"/>
      <color theme="1"/>
      <name val="FangSong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20"/>
      <color theme="1"/>
      <name val="FangSong"/>
      <charset val="134"/>
    </font>
    <font>
      <sz val="16"/>
      <name val="FangSong"/>
      <charset val="134"/>
    </font>
    <font>
      <strike/>
      <sz val="16"/>
      <color theme="1"/>
      <name val="FangSong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/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Alignment="1">
      <alignment vertical="center" wrapText="1"/>
    </xf>
    <xf numFmtId="0" fontId="2" fillId="0" borderId="0" xfId="50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 readingOrder="1"/>
    </xf>
    <xf numFmtId="0" fontId="6" fillId="2" borderId="1" xfId="50" applyFont="1" applyFill="1" applyBorder="1" applyAlignment="1">
      <alignment horizontal="center" vertical="center" wrapText="1" readingOrder="1"/>
    </xf>
    <xf numFmtId="0" fontId="6" fillId="2" borderId="1" xfId="5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 readingOrder="1"/>
    </xf>
    <xf numFmtId="0" fontId="2" fillId="0" borderId="1" xfId="50" applyBorder="1" applyAlignment="1">
      <alignment horizontal="center" vertical="center" wrapText="1"/>
    </xf>
    <xf numFmtId="0" fontId="2" fillId="0" borderId="1" xfId="50" applyBorder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4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176" fontId="0" fillId="8" borderId="1" xfId="0" applyNumberForma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0" fillId="0" borderId="10" xfId="0" applyNumberFormat="1" applyBorder="1" applyAlignment="1">
      <alignment horizontal="left" vertical="center" wrapText="1"/>
    </xf>
    <xf numFmtId="176" fontId="0" fillId="0" borderId="1" xfId="0" applyNumberFormat="1" applyBorder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zoomScale="70" zoomScaleNormal="70" workbookViewId="0">
      <pane xSplit="3" ySplit="1" topLeftCell="F51" activePane="bottomRight" state="frozen"/>
      <selection/>
      <selection pane="topRight"/>
      <selection pane="bottomLeft"/>
      <selection pane="bottomRight" activeCell="I62" sqref="I62"/>
    </sheetView>
  </sheetViews>
  <sheetFormatPr defaultColWidth="11" defaultRowHeight="20.25"/>
  <cols>
    <col min="1" max="2" width="11.5030303030303" customWidth="1"/>
    <col min="3" max="3" width="24.8545454545455" customWidth="1"/>
    <col min="4" max="11" width="10.6424242424242" style="13" customWidth="1"/>
    <col min="12" max="12" width="38.6424242424242" customWidth="1"/>
    <col min="13" max="13" width="12.5030303030303" style="14"/>
    <col min="14" max="14" width="12.5030303030303"/>
  </cols>
  <sheetData>
    <row r="1" ht="54" customHeight="1" spans="1:12">
      <c r="A1" s="15" t="s">
        <v>0</v>
      </c>
      <c r="B1" s="16"/>
      <c r="C1" s="17" t="s">
        <v>1</v>
      </c>
      <c r="D1" s="18" t="s">
        <v>2</v>
      </c>
      <c r="E1" s="18" t="s">
        <v>3</v>
      </c>
      <c r="F1" s="19" t="s">
        <v>4</v>
      </c>
      <c r="G1" s="19" t="s">
        <v>5</v>
      </c>
      <c r="H1" s="20" t="s">
        <v>4</v>
      </c>
      <c r="I1" s="20" t="s">
        <v>5</v>
      </c>
      <c r="J1" s="36" t="s">
        <v>6</v>
      </c>
      <c r="K1" s="36" t="s">
        <v>7</v>
      </c>
      <c r="L1" s="17" t="s">
        <v>8</v>
      </c>
    </row>
    <row r="2" spans="1:12">
      <c r="A2" s="21" t="s">
        <v>9</v>
      </c>
      <c r="B2" s="22"/>
      <c r="C2" s="23" t="s">
        <v>10</v>
      </c>
      <c r="D2" s="24">
        <v>1</v>
      </c>
      <c r="E2" s="24"/>
      <c r="F2" s="25"/>
      <c r="G2" s="25"/>
      <c r="H2" s="26">
        <v>1</v>
      </c>
      <c r="I2" s="29"/>
      <c r="J2" s="37">
        <f t="shared" ref="J2:J54" si="0">D2+H2</f>
        <v>2</v>
      </c>
      <c r="K2" s="37">
        <f t="shared" ref="K2:K54" si="1">E2+I2</f>
        <v>0</v>
      </c>
      <c r="L2" s="23"/>
    </row>
    <row r="3" spans="1:12">
      <c r="A3" s="27"/>
      <c r="B3" s="28"/>
      <c r="C3" s="23" t="s">
        <v>11</v>
      </c>
      <c r="D3" s="24"/>
      <c r="E3" s="24">
        <v>1</v>
      </c>
      <c r="F3" s="25"/>
      <c r="G3" s="25"/>
      <c r="H3" s="29"/>
      <c r="I3" s="29"/>
      <c r="J3" s="37">
        <f t="shared" si="0"/>
        <v>0</v>
      </c>
      <c r="K3" s="37">
        <f t="shared" si="1"/>
        <v>1</v>
      </c>
      <c r="L3" s="23" t="s">
        <v>12</v>
      </c>
    </row>
    <row r="4" spans="1:12">
      <c r="A4" s="21" t="s">
        <v>13</v>
      </c>
      <c r="B4" s="22"/>
      <c r="C4" s="23" t="s">
        <v>14</v>
      </c>
      <c r="D4" s="24">
        <v>1</v>
      </c>
      <c r="E4" s="24"/>
      <c r="F4" s="25"/>
      <c r="G4" s="25"/>
      <c r="H4" s="29"/>
      <c r="I4" s="29"/>
      <c r="J4" s="37">
        <f t="shared" si="0"/>
        <v>1</v>
      </c>
      <c r="K4" s="37">
        <f t="shared" si="1"/>
        <v>0</v>
      </c>
      <c r="L4" s="23"/>
    </row>
    <row r="5" spans="1:12">
      <c r="A5" s="30"/>
      <c r="B5" s="31"/>
      <c r="C5" s="23" t="s">
        <v>15</v>
      </c>
      <c r="D5" s="24"/>
      <c r="E5" s="24">
        <v>1</v>
      </c>
      <c r="F5" s="25"/>
      <c r="G5" s="25"/>
      <c r="H5" s="29"/>
      <c r="I5" s="29"/>
      <c r="J5" s="37">
        <f t="shared" si="0"/>
        <v>0</v>
      </c>
      <c r="K5" s="37">
        <f t="shared" si="1"/>
        <v>1</v>
      </c>
      <c r="L5" s="23"/>
    </row>
    <row r="6" spans="1:12">
      <c r="A6" s="30"/>
      <c r="B6" s="31"/>
      <c r="C6" s="23" t="s">
        <v>16</v>
      </c>
      <c r="D6" s="24">
        <v>1</v>
      </c>
      <c r="E6" s="24"/>
      <c r="F6" s="25"/>
      <c r="G6" s="25"/>
      <c r="H6" s="29"/>
      <c r="I6" s="29"/>
      <c r="J6" s="37">
        <f t="shared" si="0"/>
        <v>1</v>
      </c>
      <c r="K6" s="37">
        <f t="shared" si="1"/>
        <v>0</v>
      </c>
      <c r="L6" s="23"/>
    </row>
    <row r="7" spans="1:12">
      <c r="A7" s="30"/>
      <c r="B7" s="31"/>
      <c r="C7" s="23" t="s">
        <v>17</v>
      </c>
      <c r="D7" s="24">
        <v>1</v>
      </c>
      <c r="E7" s="24"/>
      <c r="F7" s="25"/>
      <c r="G7" s="25"/>
      <c r="H7" s="29"/>
      <c r="I7" s="29"/>
      <c r="J7" s="37">
        <f t="shared" si="0"/>
        <v>1</v>
      </c>
      <c r="K7" s="37">
        <f t="shared" si="1"/>
        <v>0</v>
      </c>
      <c r="L7" s="23"/>
    </row>
    <row r="8" spans="1:12">
      <c r="A8" s="30"/>
      <c r="B8" s="31"/>
      <c r="C8" s="23" t="s">
        <v>18</v>
      </c>
      <c r="D8" s="24"/>
      <c r="E8" s="24">
        <v>1</v>
      </c>
      <c r="F8" s="25"/>
      <c r="G8" s="25"/>
      <c r="H8" s="29"/>
      <c r="I8" s="29"/>
      <c r="J8" s="37">
        <f t="shared" si="0"/>
        <v>0</v>
      </c>
      <c r="K8" s="37">
        <f t="shared" si="1"/>
        <v>1</v>
      </c>
      <c r="L8" s="23"/>
    </row>
    <row r="9" spans="1:12">
      <c r="A9" s="30"/>
      <c r="B9" s="31"/>
      <c r="C9" s="23" t="s">
        <v>19</v>
      </c>
      <c r="D9" s="24"/>
      <c r="E9" s="24">
        <v>1</v>
      </c>
      <c r="F9" s="25"/>
      <c r="G9" s="25"/>
      <c r="H9" s="29"/>
      <c r="I9" s="26">
        <v>1</v>
      </c>
      <c r="J9" s="37">
        <f t="shared" si="0"/>
        <v>0</v>
      </c>
      <c r="K9" s="37">
        <f t="shared" si="1"/>
        <v>2</v>
      </c>
      <c r="L9" s="23"/>
    </row>
    <row r="10" spans="1:12">
      <c r="A10" s="30"/>
      <c r="B10" s="31"/>
      <c r="C10" s="23" t="s">
        <v>20</v>
      </c>
      <c r="D10" s="24"/>
      <c r="E10" s="24">
        <v>1</v>
      </c>
      <c r="F10" s="25"/>
      <c r="G10" s="25"/>
      <c r="H10" s="29"/>
      <c r="I10" s="29"/>
      <c r="J10" s="37">
        <f t="shared" si="0"/>
        <v>0</v>
      </c>
      <c r="K10" s="37">
        <f t="shared" si="1"/>
        <v>1</v>
      </c>
      <c r="L10" s="23"/>
    </row>
    <row r="11" spans="1:12">
      <c r="A11" s="30"/>
      <c r="B11" s="31"/>
      <c r="C11" s="23" t="s">
        <v>21</v>
      </c>
      <c r="D11" s="24">
        <v>1</v>
      </c>
      <c r="E11" s="24"/>
      <c r="F11" s="25"/>
      <c r="G11" s="25"/>
      <c r="H11" s="29"/>
      <c r="I11" s="26">
        <v>1</v>
      </c>
      <c r="J11" s="37">
        <f t="shared" si="0"/>
        <v>1</v>
      </c>
      <c r="K11" s="37">
        <f t="shared" si="1"/>
        <v>1</v>
      </c>
      <c r="L11" s="23"/>
    </row>
    <row r="12" spans="1:12">
      <c r="A12" s="30"/>
      <c r="B12" s="31"/>
      <c r="C12" s="23" t="s">
        <v>22</v>
      </c>
      <c r="D12" s="24"/>
      <c r="E12" s="24">
        <v>1</v>
      </c>
      <c r="F12" s="25"/>
      <c r="G12" s="25"/>
      <c r="H12" s="29"/>
      <c r="I12" s="29"/>
      <c r="J12" s="37">
        <f t="shared" si="0"/>
        <v>0</v>
      </c>
      <c r="K12" s="37">
        <f t="shared" si="1"/>
        <v>1</v>
      </c>
      <c r="L12" s="23"/>
    </row>
    <row r="13" spans="1:12">
      <c r="A13" s="30"/>
      <c r="B13" s="31"/>
      <c r="C13" s="23" t="s">
        <v>23</v>
      </c>
      <c r="D13" s="24"/>
      <c r="E13" s="24">
        <v>8</v>
      </c>
      <c r="F13" s="25"/>
      <c r="G13" s="25"/>
      <c r="H13" s="29"/>
      <c r="I13" s="35">
        <v>8</v>
      </c>
      <c r="J13" s="37">
        <f t="shared" si="0"/>
        <v>0</v>
      </c>
      <c r="K13" s="37">
        <f t="shared" si="1"/>
        <v>16</v>
      </c>
      <c r="L13" s="23"/>
    </row>
    <row r="14" spans="1:12">
      <c r="A14" s="30"/>
      <c r="B14" s="31"/>
      <c r="C14" s="23" t="s">
        <v>24</v>
      </c>
      <c r="D14" s="24">
        <v>1</v>
      </c>
      <c r="E14" s="24"/>
      <c r="F14" s="25"/>
      <c r="G14" s="25"/>
      <c r="H14" s="26">
        <v>1</v>
      </c>
      <c r="I14" s="29"/>
      <c r="J14" s="37">
        <f t="shared" si="0"/>
        <v>2</v>
      </c>
      <c r="K14" s="37">
        <f t="shared" si="1"/>
        <v>0</v>
      </c>
      <c r="L14" s="23"/>
    </row>
    <row r="15" spans="1:12">
      <c r="A15" s="30"/>
      <c r="B15" s="31"/>
      <c r="C15" s="23" t="s">
        <v>25</v>
      </c>
      <c r="D15" s="24">
        <v>1</v>
      </c>
      <c r="E15" s="24"/>
      <c r="F15" s="25"/>
      <c r="G15" s="25"/>
      <c r="H15" s="29"/>
      <c r="I15" s="29"/>
      <c r="J15" s="37">
        <f t="shared" si="0"/>
        <v>1</v>
      </c>
      <c r="K15" s="37">
        <f t="shared" si="1"/>
        <v>0</v>
      </c>
      <c r="L15" s="23"/>
    </row>
    <row r="16" spans="1:12">
      <c r="A16" s="27"/>
      <c r="B16" s="28"/>
      <c r="C16" s="23" t="s">
        <v>26</v>
      </c>
      <c r="D16" s="24">
        <v>2</v>
      </c>
      <c r="E16" s="24"/>
      <c r="F16" s="25"/>
      <c r="G16" s="25"/>
      <c r="H16" s="29"/>
      <c r="I16" s="29"/>
      <c r="J16" s="37">
        <f t="shared" si="0"/>
        <v>2</v>
      </c>
      <c r="K16" s="37">
        <f t="shared" si="1"/>
        <v>0</v>
      </c>
      <c r="L16" s="23"/>
    </row>
    <row r="17" spans="1:12">
      <c r="A17" s="21" t="s">
        <v>27</v>
      </c>
      <c r="B17" s="22"/>
      <c r="C17" s="23" t="s">
        <v>14</v>
      </c>
      <c r="D17" s="24">
        <v>1</v>
      </c>
      <c r="E17" s="24"/>
      <c r="F17" s="25"/>
      <c r="G17" s="25"/>
      <c r="H17" s="29"/>
      <c r="I17" s="29"/>
      <c r="J17" s="37">
        <f t="shared" si="0"/>
        <v>1</v>
      </c>
      <c r="K17" s="37">
        <f t="shared" si="1"/>
        <v>0</v>
      </c>
      <c r="L17" s="23"/>
    </row>
    <row r="18" spans="1:12">
      <c r="A18" s="30"/>
      <c r="B18" s="31"/>
      <c r="C18" s="23" t="s">
        <v>28</v>
      </c>
      <c r="D18" s="24">
        <v>1</v>
      </c>
      <c r="E18" s="24"/>
      <c r="F18" s="25"/>
      <c r="G18" s="25"/>
      <c r="H18" s="29"/>
      <c r="I18" s="29"/>
      <c r="J18" s="37">
        <f t="shared" si="0"/>
        <v>1</v>
      </c>
      <c r="K18" s="37">
        <f t="shared" si="1"/>
        <v>0</v>
      </c>
      <c r="L18" s="23"/>
    </row>
    <row r="19" spans="1:12">
      <c r="A19" s="30"/>
      <c r="B19" s="31"/>
      <c r="C19" s="23" t="s">
        <v>29</v>
      </c>
      <c r="D19" s="24">
        <v>1</v>
      </c>
      <c r="E19" s="24"/>
      <c r="F19" s="25"/>
      <c r="G19" s="25"/>
      <c r="H19" s="29"/>
      <c r="I19" s="29"/>
      <c r="J19" s="37">
        <f t="shared" si="0"/>
        <v>1</v>
      </c>
      <c r="K19" s="37">
        <f t="shared" si="1"/>
        <v>0</v>
      </c>
      <c r="L19" s="23"/>
    </row>
    <row r="20" spans="1:12">
      <c r="A20" s="30"/>
      <c r="B20" s="31"/>
      <c r="C20" s="23" t="s">
        <v>30</v>
      </c>
      <c r="D20" s="24">
        <v>1</v>
      </c>
      <c r="E20" s="24"/>
      <c r="F20" s="25"/>
      <c r="G20" s="25"/>
      <c r="H20" s="29"/>
      <c r="I20" s="29"/>
      <c r="J20" s="37">
        <f t="shared" si="0"/>
        <v>1</v>
      </c>
      <c r="K20" s="37">
        <f t="shared" si="1"/>
        <v>0</v>
      </c>
      <c r="L20" s="23"/>
    </row>
    <row r="21" spans="1:12">
      <c r="A21" s="30"/>
      <c r="B21" s="31"/>
      <c r="C21" s="23" t="s">
        <v>31</v>
      </c>
      <c r="D21" s="24"/>
      <c r="E21" s="24">
        <v>3</v>
      </c>
      <c r="F21" s="25"/>
      <c r="G21" s="25"/>
      <c r="H21" s="29"/>
      <c r="I21" s="26">
        <v>2</v>
      </c>
      <c r="J21" s="37">
        <f t="shared" si="0"/>
        <v>0</v>
      </c>
      <c r="K21" s="37">
        <f t="shared" si="1"/>
        <v>5</v>
      </c>
      <c r="L21" s="23"/>
    </row>
    <row r="22" spans="1:12">
      <c r="A22" s="27"/>
      <c r="B22" s="28"/>
      <c r="C22" s="23" t="s">
        <v>32</v>
      </c>
      <c r="D22" s="24"/>
      <c r="E22" s="24">
        <v>8</v>
      </c>
      <c r="F22" s="25"/>
      <c r="G22" s="25"/>
      <c r="H22" s="29"/>
      <c r="I22" s="26">
        <v>4</v>
      </c>
      <c r="J22" s="37">
        <f t="shared" si="0"/>
        <v>0</v>
      </c>
      <c r="K22" s="37">
        <f t="shared" si="1"/>
        <v>12</v>
      </c>
      <c r="L22" s="23"/>
    </row>
    <row r="23" spans="1:12">
      <c r="A23" s="21" t="s">
        <v>33</v>
      </c>
      <c r="B23" s="22"/>
      <c r="C23" s="23" t="s">
        <v>14</v>
      </c>
      <c r="D23" s="24">
        <v>1</v>
      </c>
      <c r="E23" s="24"/>
      <c r="F23" s="25"/>
      <c r="G23" s="25"/>
      <c r="H23" s="29"/>
      <c r="I23" s="29"/>
      <c r="J23" s="37">
        <f t="shared" si="0"/>
        <v>1</v>
      </c>
      <c r="K23" s="37">
        <f t="shared" si="1"/>
        <v>0</v>
      </c>
      <c r="L23" s="23"/>
    </row>
    <row r="24" spans="1:12">
      <c r="A24" s="30"/>
      <c r="B24" s="31"/>
      <c r="C24" s="23" t="s">
        <v>34</v>
      </c>
      <c r="D24" s="24"/>
      <c r="E24" s="24">
        <v>1</v>
      </c>
      <c r="F24" s="25"/>
      <c r="G24" s="25"/>
      <c r="H24" s="29"/>
      <c r="I24" s="29"/>
      <c r="J24" s="37">
        <f t="shared" si="0"/>
        <v>0</v>
      </c>
      <c r="K24" s="37">
        <f t="shared" si="1"/>
        <v>1</v>
      </c>
      <c r="L24" s="23"/>
    </row>
    <row r="25" spans="1:12">
      <c r="A25" s="30"/>
      <c r="B25" s="31"/>
      <c r="C25" s="32" t="s">
        <v>35</v>
      </c>
      <c r="D25" s="24">
        <v>1</v>
      </c>
      <c r="E25" s="24">
        <v>2</v>
      </c>
      <c r="F25" s="25">
        <v>1</v>
      </c>
      <c r="G25" s="25"/>
      <c r="H25" s="26">
        <v>1</v>
      </c>
      <c r="I25" s="26">
        <v>1</v>
      </c>
      <c r="J25" s="37">
        <f t="shared" si="0"/>
        <v>2</v>
      </c>
      <c r="K25" s="37">
        <f t="shared" si="1"/>
        <v>3</v>
      </c>
      <c r="L25" s="23"/>
    </row>
    <row r="26" spans="1:12">
      <c r="A26" s="30"/>
      <c r="B26" s="31"/>
      <c r="C26" s="23" t="s">
        <v>36</v>
      </c>
      <c r="D26" s="24"/>
      <c r="E26" s="24">
        <v>2</v>
      </c>
      <c r="F26" s="25"/>
      <c r="G26" s="25"/>
      <c r="H26" s="29"/>
      <c r="I26" s="26">
        <v>1</v>
      </c>
      <c r="J26" s="37">
        <f t="shared" si="0"/>
        <v>0</v>
      </c>
      <c r="K26" s="37">
        <f t="shared" si="1"/>
        <v>3</v>
      </c>
      <c r="L26" s="23"/>
    </row>
    <row r="27" spans="1:12">
      <c r="A27" s="27"/>
      <c r="B27" s="28"/>
      <c r="C27" s="23" t="s">
        <v>37</v>
      </c>
      <c r="D27" s="24"/>
      <c r="E27" s="24">
        <v>2</v>
      </c>
      <c r="F27" s="25"/>
      <c r="G27" s="25"/>
      <c r="H27" s="29"/>
      <c r="I27" s="26">
        <v>1</v>
      </c>
      <c r="J27" s="37">
        <f t="shared" si="0"/>
        <v>0</v>
      </c>
      <c r="K27" s="37">
        <f t="shared" si="1"/>
        <v>3</v>
      </c>
      <c r="L27" s="23"/>
    </row>
    <row r="28" spans="1:12">
      <c r="A28" s="21" t="s">
        <v>38</v>
      </c>
      <c r="B28" s="22"/>
      <c r="C28" s="23" t="s">
        <v>14</v>
      </c>
      <c r="D28" s="24">
        <v>1</v>
      </c>
      <c r="E28" s="24"/>
      <c r="F28" s="25"/>
      <c r="G28" s="25"/>
      <c r="H28" s="29"/>
      <c r="I28" s="29"/>
      <c r="J28" s="37">
        <f t="shared" si="0"/>
        <v>1</v>
      </c>
      <c r="K28" s="37">
        <f t="shared" si="1"/>
        <v>0</v>
      </c>
      <c r="L28" s="23"/>
    </row>
    <row r="29" spans="1:12">
      <c r="A29" s="30"/>
      <c r="B29" s="31"/>
      <c r="C29" s="23" t="s">
        <v>39</v>
      </c>
      <c r="D29" s="24">
        <v>1</v>
      </c>
      <c r="E29" s="24"/>
      <c r="F29" s="25"/>
      <c r="G29" s="25"/>
      <c r="H29" s="29"/>
      <c r="I29" s="29"/>
      <c r="J29" s="37">
        <f t="shared" si="0"/>
        <v>1</v>
      </c>
      <c r="K29" s="37">
        <f t="shared" si="1"/>
        <v>0</v>
      </c>
      <c r="L29" s="23"/>
    </row>
    <row r="30" spans="1:12">
      <c r="A30" s="30"/>
      <c r="B30" s="31"/>
      <c r="C30" s="32" t="s">
        <v>40</v>
      </c>
      <c r="D30" s="24"/>
      <c r="E30" s="24">
        <v>1</v>
      </c>
      <c r="F30" s="25">
        <v>1</v>
      </c>
      <c r="G30" s="25"/>
      <c r="H30" s="26">
        <v>1</v>
      </c>
      <c r="I30" s="29"/>
      <c r="J30" s="37">
        <f t="shared" si="0"/>
        <v>1</v>
      </c>
      <c r="K30" s="37">
        <f t="shared" si="1"/>
        <v>1</v>
      </c>
      <c r="L30" s="23"/>
    </row>
    <row r="31" spans="1:12">
      <c r="A31" s="30"/>
      <c r="B31" s="31"/>
      <c r="C31" s="23" t="s">
        <v>41</v>
      </c>
      <c r="D31" s="24">
        <v>1</v>
      </c>
      <c r="E31" s="24"/>
      <c r="F31" s="25"/>
      <c r="G31" s="25"/>
      <c r="H31" s="29"/>
      <c r="I31" s="26">
        <v>1</v>
      </c>
      <c r="J31" s="37">
        <f t="shared" si="0"/>
        <v>1</v>
      </c>
      <c r="K31" s="37">
        <f t="shared" si="1"/>
        <v>1</v>
      </c>
      <c r="L31" s="23"/>
    </row>
    <row r="32" spans="1:12">
      <c r="A32" s="30"/>
      <c r="B32" s="31"/>
      <c r="C32" s="23" t="s">
        <v>42</v>
      </c>
      <c r="D32" s="24"/>
      <c r="E32" s="24">
        <v>1</v>
      </c>
      <c r="F32" s="25"/>
      <c r="G32" s="25"/>
      <c r="H32" s="29"/>
      <c r="I32" s="26">
        <v>2</v>
      </c>
      <c r="J32" s="37">
        <f t="shared" si="0"/>
        <v>0</v>
      </c>
      <c r="K32" s="37">
        <f t="shared" si="1"/>
        <v>3</v>
      </c>
      <c r="L32" s="23"/>
    </row>
    <row r="33" spans="1:12">
      <c r="A33" s="30"/>
      <c r="B33" s="31"/>
      <c r="C33" s="23" t="s">
        <v>43</v>
      </c>
      <c r="D33" s="24"/>
      <c r="E33" s="24">
        <v>1</v>
      </c>
      <c r="F33" s="25"/>
      <c r="G33" s="25"/>
      <c r="H33" s="29"/>
      <c r="I33" s="29"/>
      <c r="J33" s="37">
        <f t="shared" si="0"/>
        <v>0</v>
      </c>
      <c r="K33" s="37">
        <f t="shared" si="1"/>
        <v>1</v>
      </c>
      <c r="L33" s="23"/>
    </row>
    <row r="34" spans="1:12">
      <c r="A34" s="30"/>
      <c r="B34" s="31"/>
      <c r="C34" s="23" t="s">
        <v>44</v>
      </c>
      <c r="D34" s="24"/>
      <c r="E34" s="24">
        <v>1</v>
      </c>
      <c r="F34" s="25"/>
      <c r="G34" s="25"/>
      <c r="H34" s="29"/>
      <c r="I34" s="26">
        <v>2</v>
      </c>
      <c r="J34" s="37">
        <f t="shared" si="0"/>
        <v>0</v>
      </c>
      <c r="K34" s="37">
        <f t="shared" si="1"/>
        <v>3</v>
      </c>
      <c r="L34" s="23"/>
    </row>
    <row r="35" spans="1:12">
      <c r="A35" s="30"/>
      <c r="B35" s="31"/>
      <c r="C35" s="23" t="s">
        <v>45</v>
      </c>
      <c r="D35" s="24">
        <v>1</v>
      </c>
      <c r="E35" s="24"/>
      <c r="F35" s="25"/>
      <c r="G35" s="25"/>
      <c r="H35" s="29"/>
      <c r="I35" s="26">
        <v>1</v>
      </c>
      <c r="J35" s="37">
        <f t="shared" si="0"/>
        <v>1</v>
      </c>
      <c r="K35" s="37">
        <f t="shared" si="1"/>
        <v>1</v>
      </c>
      <c r="L35" s="23"/>
    </row>
    <row r="36" spans="1:12">
      <c r="A36" s="27"/>
      <c r="B36" s="28"/>
      <c r="C36" s="23" t="s">
        <v>46</v>
      </c>
      <c r="D36" s="24"/>
      <c r="E36" s="24">
        <v>8</v>
      </c>
      <c r="F36" s="25"/>
      <c r="G36" s="25"/>
      <c r="H36" s="29"/>
      <c r="I36" s="29"/>
      <c r="J36" s="37">
        <f t="shared" si="0"/>
        <v>0</v>
      </c>
      <c r="K36" s="37">
        <f t="shared" si="1"/>
        <v>8</v>
      </c>
      <c r="L36" s="23"/>
    </row>
    <row r="37" spans="1:12">
      <c r="A37" s="33" t="s">
        <v>47</v>
      </c>
      <c r="B37" s="34" t="s">
        <v>48</v>
      </c>
      <c r="C37" s="23" t="s">
        <v>14</v>
      </c>
      <c r="D37" s="24">
        <v>1</v>
      </c>
      <c r="E37" s="24"/>
      <c r="F37" s="25"/>
      <c r="G37" s="25"/>
      <c r="H37" s="29"/>
      <c r="I37" s="29"/>
      <c r="J37" s="37">
        <f t="shared" si="0"/>
        <v>1</v>
      </c>
      <c r="K37" s="37">
        <f t="shared" si="1"/>
        <v>0</v>
      </c>
      <c r="L37" s="23"/>
    </row>
    <row r="38" spans="1:12">
      <c r="A38" s="33"/>
      <c r="B38" s="34" t="s">
        <v>49</v>
      </c>
      <c r="C38" s="23" t="s">
        <v>50</v>
      </c>
      <c r="D38" s="24"/>
      <c r="E38" s="24">
        <v>1</v>
      </c>
      <c r="F38" s="25"/>
      <c r="G38" s="25"/>
      <c r="H38" s="29"/>
      <c r="I38" s="29"/>
      <c r="J38" s="37">
        <f t="shared" si="0"/>
        <v>0</v>
      </c>
      <c r="K38" s="37">
        <f t="shared" si="1"/>
        <v>1</v>
      </c>
      <c r="L38" s="23"/>
    </row>
    <row r="39" spans="1:12">
      <c r="A39" s="33"/>
      <c r="B39" s="34"/>
      <c r="C39" s="23" t="s">
        <v>51</v>
      </c>
      <c r="D39" s="24">
        <v>1</v>
      </c>
      <c r="E39" s="24"/>
      <c r="F39" s="25"/>
      <c r="G39" s="25"/>
      <c r="H39" s="29"/>
      <c r="I39" s="29"/>
      <c r="J39" s="37">
        <f t="shared" si="0"/>
        <v>1</v>
      </c>
      <c r="K39" s="37">
        <f t="shared" si="1"/>
        <v>0</v>
      </c>
      <c r="L39" s="23"/>
    </row>
    <row r="40" spans="1:12">
      <c r="A40" s="33"/>
      <c r="B40" s="34"/>
      <c r="C40" s="23" t="s">
        <v>52</v>
      </c>
      <c r="D40" s="24">
        <v>3</v>
      </c>
      <c r="E40" s="24"/>
      <c r="F40" s="25"/>
      <c r="G40" s="25"/>
      <c r="H40" s="29"/>
      <c r="I40" s="29"/>
      <c r="J40" s="37">
        <f t="shared" si="0"/>
        <v>3</v>
      </c>
      <c r="K40" s="37">
        <f t="shared" si="1"/>
        <v>0</v>
      </c>
      <c r="L40" s="23"/>
    </row>
    <row r="41" spans="1:12">
      <c r="A41" s="33"/>
      <c r="B41" s="34"/>
      <c r="C41" s="23" t="s">
        <v>53</v>
      </c>
      <c r="D41" s="24"/>
      <c r="E41" s="24">
        <v>5</v>
      </c>
      <c r="F41" s="25"/>
      <c r="G41" s="25"/>
      <c r="H41" s="29"/>
      <c r="I41" s="29"/>
      <c r="J41" s="37">
        <f t="shared" si="0"/>
        <v>0</v>
      </c>
      <c r="K41" s="37">
        <f t="shared" si="1"/>
        <v>5</v>
      </c>
      <c r="L41" s="23"/>
    </row>
    <row r="42" spans="1:12">
      <c r="A42" s="33"/>
      <c r="B42" s="34"/>
      <c r="C42" s="23" t="s">
        <v>54</v>
      </c>
      <c r="D42" s="24"/>
      <c r="E42" s="24">
        <v>21</v>
      </c>
      <c r="F42" s="25"/>
      <c r="G42" s="25"/>
      <c r="H42" s="29"/>
      <c r="I42" s="29"/>
      <c r="J42" s="37">
        <f t="shared" si="0"/>
        <v>0</v>
      </c>
      <c r="K42" s="37">
        <f t="shared" si="1"/>
        <v>21</v>
      </c>
      <c r="L42" s="23"/>
    </row>
    <row r="43" spans="1:12">
      <c r="A43" s="33"/>
      <c r="B43" s="34"/>
      <c r="C43" s="23" t="s">
        <v>55</v>
      </c>
      <c r="D43" s="24"/>
      <c r="E43" s="24">
        <v>88</v>
      </c>
      <c r="F43" s="25"/>
      <c r="G43" s="25"/>
      <c r="H43" s="29"/>
      <c r="I43" s="29"/>
      <c r="J43" s="37">
        <f t="shared" si="0"/>
        <v>0</v>
      </c>
      <c r="K43" s="37">
        <f t="shared" si="1"/>
        <v>88</v>
      </c>
      <c r="L43" s="23"/>
    </row>
    <row r="44" spans="1:12">
      <c r="A44" s="33"/>
      <c r="B44" s="34"/>
      <c r="C44" s="23" t="s">
        <v>56</v>
      </c>
      <c r="D44" s="24"/>
      <c r="E44" s="24">
        <v>13</v>
      </c>
      <c r="F44" s="25"/>
      <c r="G44" s="25"/>
      <c r="H44" s="29"/>
      <c r="I44" s="29"/>
      <c r="J44" s="37">
        <f t="shared" si="0"/>
        <v>0</v>
      </c>
      <c r="K44" s="37">
        <f t="shared" si="1"/>
        <v>13</v>
      </c>
      <c r="L44" s="23"/>
    </row>
    <row r="45" spans="1:12">
      <c r="A45" s="33"/>
      <c r="B45" s="34"/>
      <c r="C45" s="23" t="s">
        <v>57</v>
      </c>
      <c r="D45" s="24"/>
      <c r="E45" s="24">
        <v>5</v>
      </c>
      <c r="F45" s="25"/>
      <c r="G45" s="25"/>
      <c r="H45" s="29"/>
      <c r="I45" s="29"/>
      <c r="J45" s="37">
        <f t="shared" si="0"/>
        <v>0</v>
      </c>
      <c r="K45" s="37">
        <f t="shared" si="1"/>
        <v>5</v>
      </c>
      <c r="L45" s="23"/>
    </row>
    <row r="46" spans="1:12">
      <c r="A46" s="33"/>
      <c r="B46" s="34"/>
      <c r="C46" s="23" t="s">
        <v>58</v>
      </c>
      <c r="D46" s="24"/>
      <c r="E46" s="24">
        <v>1</v>
      </c>
      <c r="F46" s="25"/>
      <c r="G46" s="25"/>
      <c r="H46" s="29"/>
      <c r="I46" s="29"/>
      <c r="J46" s="37">
        <f t="shared" si="0"/>
        <v>0</v>
      </c>
      <c r="K46" s="37">
        <f t="shared" si="1"/>
        <v>1</v>
      </c>
      <c r="L46" s="23"/>
    </row>
    <row r="47" spans="1:12">
      <c r="A47" s="33"/>
      <c r="B47" s="34"/>
      <c r="C47" s="23" t="s">
        <v>59</v>
      </c>
      <c r="D47" s="24"/>
      <c r="E47" s="24">
        <v>13</v>
      </c>
      <c r="F47" s="25"/>
      <c r="G47" s="25"/>
      <c r="H47" s="29"/>
      <c r="I47" s="29"/>
      <c r="J47" s="37">
        <f t="shared" si="0"/>
        <v>0</v>
      </c>
      <c r="K47" s="37">
        <f t="shared" si="1"/>
        <v>13</v>
      </c>
      <c r="L47" s="23"/>
    </row>
    <row r="48" spans="1:12">
      <c r="A48" s="33"/>
      <c r="B48" s="34"/>
      <c r="C48" s="23" t="s">
        <v>60</v>
      </c>
      <c r="D48" s="24"/>
      <c r="E48" s="24">
        <v>3</v>
      </c>
      <c r="F48" s="25"/>
      <c r="G48" s="25"/>
      <c r="H48" s="29"/>
      <c r="I48" s="29"/>
      <c r="J48" s="37">
        <f t="shared" si="0"/>
        <v>0</v>
      </c>
      <c r="K48" s="37">
        <f t="shared" si="1"/>
        <v>3</v>
      </c>
      <c r="L48" s="23"/>
    </row>
    <row r="49" spans="1:12">
      <c r="A49" s="33"/>
      <c r="B49" s="34"/>
      <c r="C49" s="23" t="s">
        <v>61</v>
      </c>
      <c r="D49" s="24"/>
      <c r="E49" s="24">
        <v>4</v>
      </c>
      <c r="F49" s="25"/>
      <c r="G49" s="25"/>
      <c r="H49" s="29"/>
      <c r="I49" s="29"/>
      <c r="J49" s="37">
        <f t="shared" si="0"/>
        <v>0</v>
      </c>
      <c r="K49" s="37">
        <f t="shared" si="1"/>
        <v>4</v>
      </c>
      <c r="L49" s="23"/>
    </row>
    <row r="50" spans="1:12">
      <c r="A50" s="33"/>
      <c r="B50" s="22" t="s">
        <v>62</v>
      </c>
      <c r="C50" s="23" t="s">
        <v>50</v>
      </c>
      <c r="D50" s="24"/>
      <c r="E50" s="24"/>
      <c r="F50" s="25"/>
      <c r="G50" s="25"/>
      <c r="H50" s="35">
        <v>1</v>
      </c>
      <c r="I50" s="26">
        <v>1</v>
      </c>
      <c r="J50" s="37">
        <f t="shared" si="0"/>
        <v>1</v>
      </c>
      <c r="K50" s="37">
        <f t="shared" si="1"/>
        <v>1</v>
      </c>
      <c r="L50" s="38" t="s">
        <v>63</v>
      </c>
    </row>
    <row r="51" spans="1:12">
      <c r="A51" s="33"/>
      <c r="B51" s="31"/>
      <c r="C51" s="23" t="s">
        <v>51</v>
      </c>
      <c r="D51" s="24"/>
      <c r="E51" s="24"/>
      <c r="F51" s="25"/>
      <c r="G51" s="25"/>
      <c r="H51" s="26">
        <v>1</v>
      </c>
      <c r="I51" s="29"/>
      <c r="J51" s="37">
        <f t="shared" si="0"/>
        <v>1</v>
      </c>
      <c r="K51" s="37">
        <f t="shared" si="1"/>
        <v>0</v>
      </c>
      <c r="L51" s="23" t="s">
        <v>64</v>
      </c>
    </row>
    <row r="52" ht="40.5" spans="1:12">
      <c r="A52" s="33"/>
      <c r="B52" s="31"/>
      <c r="C52" s="23" t="s">
        <v>65</v>
      </c>
      <c r="D52" s="24"/>
      <c r="E52" s="24">
        <v>4</v>
      </c>
      <c r="F52" s="25"/>
      <c r="G52" s="25"/>
      <c r="H52" s="29"/>
      <c r="I52" s="26">
        <v>4</v>
      </c>
      <c r="J52" s="37">
        <f t="shared" si="0"/>
        <v>0</v>
      </c>
      <c r="K52" s="37">
        <f t="shared" si="1"/>
        <v>8</v>
      </c>
      <c r="L52" s="39" t="s">
        <v>66</v>
      </c>
    </row>
    <row r="53" spans="1:13">
      <c r="A53" s="33"/>
      <c r="B53" s="31"/>
      <c r="C53" s="23" t="s">
        <v>67</v>
      </c>
      <c r="D53" s="24"/>
      <c r="E53" s="24">
        <v>27</v>
      </c>
      <c r="F53" s="25"/>
      <c r="G53" s="25"/>
      <c r="H53" s="29"/>
      <c r="I53" s="26">
        <v>16</v>
      </c>
      <c r="J53" s="37">
        <f t="shared" si="0"/>
        <v>0</v>
      </c>
      <c r="K53" s="37">
        <f t="shared" si="1"/>
        <v>43</v>
      </c>
      <c r="L53" s="40" t="s">
        <v>68</v>
      </c>
      <c r="M53" s="14">
        <f>28/7*4</f>
        <v>16</v>
      </c>
    </row>
    <row r="54" spans="1:13">
      <c r="A54" s="33"/>
      <c r="B54" s="31"/>
      <c r="C54" s="23" t="s">
        <v>69</v>
      </c>
      <c r="D54" s="24"/>
      <c r="E54" s="24">
        <v>16</v>
      </c>
      <c r="F54" s="25"/>
      <c r="G54" s="25"/>
      <c r="H54" s="29"/>
      <c r="I54" s="26">
        <v>16</v>
      </c>
      <c r="J54" s="37">
        <f t="shared" si="0"/>
        <v>0</v>
      </c>
      <c r="K54" s="37">
        <f t="shared" si="1"/>
        <v>32</v>
      </c>
      <c r="L54" s="40" t="s">
        <v>70</v>
      </c>
      <c r="M54" s="14">
        <f>16/7*4</f>
        <v>9.14285714285714</v>
      </c>
    </row>
    <row r="55" spans="1:12">
      <c r="A55" s="33"/>
      <c r="B55" s="28"/>
      <c r="C55" s="23" t="s">
        <v>61</v>
      </c>
      <c r="D55" s="24"/>
      <c r="E55" s="24"/>
      <c r="F55" s="25"/>
      <c r="G55" s="25"/>
      <c r="H55" s="29"/>
      <c r="I55" s="26">
        <v>4</v>
      </c>
      <c r="J55" s="37"/>
      <c r="K55" s="37"/>
      <c r="L55" s="41"/>
    </row>
    <row r="56" spans="1:12">
      <c r="A56" s="33"/>
      <c r="B56" s="22" t="s">
        <v>71</v>
      </c>
      <c r="C56" s="23" t="s">
        <v>50</v>
      </c>
      <c r="D56" s="24">
        <v>1</v>
      </c>
      <c r="E56" s="24"/>
      <c r="F56" s="25"/>
      <c r="G56" s="25"/>
      <c r="H56" s="29"/>
      <c r="I56" s="26">
        <v>1</v>
      </c>
      <c r="J56" s="37">
        <f t="shared" ref="J56:J63" si="2">D56+H56</f>
        <v>1</v>
      </c>
      <c r="K56" s="37">
        <f t="shared" ref="K56:K75" si="3">E56+I56</f>
        <v>1</v>
      </c>
      <c r="L56" s="41" t="s">
        <v>72</v>
      </c>
    </row>
    <row r="57" spans="1:12">
      <c r="A57" s="33"/>
      <c r="B57" s="31"/>
      <c r="C57" s="32" t="s">
        <v>51</v>
      </c>
      <c r="D57" s="24"/>
      <c r="E57" s="24"/>
      <c r="F57" s="25">
        <v>1</v>
      </c>
      <c r="G57" s="25"/>
      <c r="H57" s="26">
        <v>1</v>
      </c>
      <c r="I57" s="29"/>
      <c r="J57" s="37">
        <f t="shared" si="2"/>
        <v>1</v>
      </c>
      <c r="K57" s="37">
        <f t="shared" si="3"/>
        <v>0</v>
      </c>
      <c r="L57" s="42"/>
    </row>
    <row r="58" spans="1:12">
      <c r="A58" s="33"/>
      <c r="B58" s="31"/>
      <c r="C58" s="23" t="s">
        <v>73</v>
      </c>
      <c r="D58" s="24"/>
      <c r="E58" s="24">
        <v>1</v>
      </c>
      <c r="F58" s="25"/>
      <c r="G58" s="25"/>
      <c r="H58" s="29"/>
      <c r="I58" s="29"/>
      <c r="J58" s="37">
        <f t="shared" si="2"/>
        <v>0</v>
      </c>
      <c r="K58" s="37">
        <f t="shared" si="3"/>
        <v>1</v>
      </c>
      <c r="L58" s="23" t="s">
        <v>74</v>
      </c>
    </row>
    <row r="59" spans="1:13">
      <c r="A59" s="33"/>
      <c r="B59" s="31"/>
      <c r="C59" s="23" t="s">
        <v>75</v>
      </c>
      <c r="D59" s="24"/>
      <c r="E59" s="24">
        <v>2</v>
      </c>
      <c r="F59" s="25"/>
      <c r="G59" s="25"/>
      <c r="H59" s="29"/>
      <c r="I59" s="26">
        <v>3</v>
      </c>
      <c r="J59" s="37">
        <f t="shared" si="2"/>
        <v>0</v>
      </c>
      <c r="K59" s="37">
        <f t="shared" si="3"/>
        <v>5</v>
      </c>
      <c r="L59" s="23" t="s">
        <v>76</v>
      </c>
      <c r="M59" s="14">
        <f>E59/600*2500</f>
        <v>8.33333333333333</v>
      </c>
    </row>
    <row r="60" spans="1:13">
      <c r="A60" s="33"/>
      <c r="B60" s="31"/>
      <c r="C60" s="23" t="s">
        <v>77</v>
      </c>
      <c r="D60" s="24"/>
      <c r="E60" s="24">
        <v>6</v>
      </c>
      <c r="F60" s="25"/>
      <c r="G60" s="25"/>
      <c r="H60" s="29"/>
      <c r="I60" s="26">
        <v>22</v>
      </c>
      <c r="J60" s="37">
        <f t="shared" si="2"/>
        <v>0</v>
      </c>
      <c r="K60" s="37">
        <f t="shared" si="3"/>
        <v>28</v>
      </c>
      <c r="L60" s="23" t="s">
        <v>78</v>
      </c>
      <c r="M60" s="14">
        <f>E60/600*2500</f>
        <v>25</v>
      </c>
    </row>
    <row r="61" spans="1:12">
      <c r="A61" s="33"/>
      <c r="B61" s="31"/>
      <c r="C61" s="32" t="s">
        <v>79</v>
      </c>
      <c r="D61" s="24"/>
      <c r="E61" s="24"/>
      <c r="F61" s="25"/>
      <c r="G61" s="25"/>
      <c r="H61" s="29"/>
      <c r="I61" s="26">
        <v>1</v>
      </c>
      <c r="J61" s="37">
        <f t="shared" si="2"/>
        <v>0</v>
      </c>
      <c r="K61" s="37">
        <f t="shared" si="3"/>
        <v>1</v>
      </c>
      <c r="L61" s="23"/>
    </row>
    <row r="62" spans="1:12">
      <c r="A62" s="33"/>
      <c r="B62" s="31"/>
      <c r="C62" s="32" t="s">
        <v>80</v>
      </c>
      <c r="D62" s="24"/>
      <c r="E62" s="24"/>
      <c r="F62" s="25"/>
      <c r="G62" s="25"/>
      <c r="H62" s="29"/>
      <c r="I62" s="26"/>
      <c r="J62" s="37">
        <f t="shared" si="2"/>
        <v>0</v>
      </c>
      <c r="K62" s="37">
        <f t="shared" si="3"/>
        <v>0</v>
      </c>
      <c r="L62" s="23"/>
    </row>
    <row r="63" spans="1:12">
      <c r="A63" s="33"/>
      <c r="B63" s="31"/>
      <c r="C63" s="23" t="s">
        <v>81</v>
      </c>
      <c r="D63" s="24"/>
      <c r="E63" s="24">
        <v>1</v>
      </c>
      <c r="F63" s="25"/>
      <c r="G63" s="25"/>
      <c r="H63" s="29"/>
      <c r="I63" s="29"/>
      <c r="J63" s="37">
        <f t="shared" si="2"/>
        <v>0</v>
      </c>
      <c r="K63" s="37">
        <f t="shared" si="3"/>
        <v>1</v>
      </c>
      <c r="L63" s="23"/>
    </row>
    <row r="64" spans="1:12">
      <c r="A64" s="33"/>
      <c r="B64" s="31"/>
      <c r="C64" s="23" t="s">
        <v>82</v>
      </c>
      <c r="D64" s="24"/>
      <c r="E64" s="24">
        <v>1</v>
      </c>
      <c r="F64" s="25"/>
      <c r="G64" s="25"/>
      <c r="H64" s="29"/>
      <c r="I64" s="26">
        <v>1</v>
      </c>
      <c r="J64" s="37"/>
      <c r="K64" s="37">
        <f t="shared" si="3"/>
        <v>2</v>
      </c>
      <c r="L64" s="23"/>
    </row>
    <row r="65" spans="1:12">
      <c r="A65" s="21" t="s">
        <v>83</v>
      </c>
      <c r="B65" s="22"/>
      <c r="C65" s="23" t="s">
        <v>14</v>
      </c>
      <c r="D65" s="24"/>
      <c r="E65" s="24">
        <v>1</v>
      </c>
      <c r="F65" s="25"/>
      <c r="G65" s="25"/>
      <c r="H65" s="29"/>
      <c r="I65" s="29"/>
      <c r="J65" s="37">
        <f t="shared" ref="J65:J75" si="4">D65+H65</f>
        <v>0</v>
      </c>
      <c r="K65" s="37">
        <f t="shared" si="3"/>
        <v>1</v>
      </c>
      <c r="L65" s="23"/>
    </row>
    <row r="66" spans="1:12">
      <c r="A66" s="30"/>
      <c r="B66" s="31"/>
      <c r="C66" s="23" t="s">
        <v>84</v>
      </c>
      <c r="D66" s="24">
        <v>3</v>
      </c>
      <c r="E66" s="24"/>
      <c r="F66" s="25"/>
      <c r="G66" s="25"/>
      <c r="H66" s="29"/>
      <c r="I66" s="29"/>
      <c r="J66" s="37">
        <f t="shared" si="4"/>
        <v>3</v>
      </c>
      <c r="K66" s="37">
        <f t="shared" si="3"/>
        <v>0</v>
      </c>
      <c r="L66" s="23"/>
    </row>
    <row r="67" spans="1:12">
      <c r="A67" s="30"/>
      <c r="B67" s="31"/>
      <c r="C67" s="32" t="s">
        <v>85</v>
      </c>
      <c r="D67" s="24">
        <v>2</v>
      </c>
      <c r="E67" s="24"/>
      <c r="F67" s="25"/>
      <c r="G67" s="25"/>
      <c r="H67" s="26">
        <v>1</v>
      </c>
      <c r="I67" s="29"/>
      <c r="J67" s="37">
        <f t="shared" si="4"/>
        <v>3</v>
      </c>
      <c r="K67" s="37">
        <f t="shared" si="3"/>
        <v>0</v>
      </c>
      <c r="L67" s="23"/>
    </row>
    <row r="68" spans="1:12">
      <c r="A68" s="30"/>
      <c r="B68" s="31"/>
      <c r="C68" s="23" t="s">
        <v>86</v>
      </c>
      <c r="D68" s="24">
        <v>1</v>
      </c>
      <c r="E68" s="24"/>
      <c r="F68" s="25"/>
      <c r="G68" s="25"/>
      <c r="H68" s="29"/>
      <c r="I68" s="29"/>
      <c r="J68" s="37">
        <f t="shared" si="4"/>
        <v>1</v>
      </c>
      <c r="K68" s="37">
        <f t="shared" si="3"/>
        <v>0</v>
      </c>
      <c r="L68" s="23"/>
    </row>
    <row r="69" spans="1:12">
      <c r="A69" s="30"/>
      <c r="B69" s="31"/>
      <c r="C69" s="32" t="s">
        <v>87</v>
      </c>
      <c r="D69" s="24">
        <v>1</v>
      </c>
      <c r="E69" s="24"/>
      <c r="F69" s="25"/>
      <c r="G69" s="25"/>
      <c r="H69" s="26">
        <v>1</v>
      </c>
      <c r="I69" s="29"/>
      <c r="J69" s="37">
        <f t="shared" si="4"/>
        <v>2</v>
      </c>
      <c r="K69" s="37">
        <f t="shared" si="3"/>
        <v>0</v>
      </c>
      <c r="L69" s="23"/>
    </row>
    <row r="70" spans="1:12">
      <c r="A70" s="30"/>
      <c r="B70" s="31"/>
      <c r="C70" s="23" t="s">
        <v>88</v>
      </c>
      <c r="D70" s="24"/>
      <c r="E70" s="24">
        <v>1</v>
      </c>
      <c r="F70" s="25"/>
      <c r="G70" s="25"/>
      <c r="H70" s="29"/>
      <c r="I70" s="26">
        <v>1</v>
      </c>
      <c r="J70" s="37">
        <f t="shared" si="4"/>
        <v>0</v>
      </c>
      <c r="K70" s="37">
        <f t="shared" si="3"/>
        <v>2</v>
      </c>
      <c r="L70" s="23"/>
    </row>
    <row r="71" spans="1:12">
      <c r="A71" s="30"/>
      <c r="B71" s="31"/>
      <c r="C71" s="23" t="s">
        <v>89</v>
      </c>
      <c r="D71" s="24"/>
      <c r="E71" s="24">
        <v>1</v>
      </c>
      <c r="F71" s="25"/>
      <c r="G71" s="25"/>
      <c r="H71" s="29"/>
      <c r="I71" s="26">
        <v>1</v>
      </c>
      <c r="J71" s="37">
        <f t="shared" si="4"/>
        <v>0</v>
      </c>
      <c r="K71" s="37">
        <f t="shared" si="3"/>
        <v>2</v>
      </c>
      <c r="L71" s="23"/>
    </row>
    <row r="72" spans="1:12">
      <c r="A72" s="30"/>
      <c r="B72" s="31"/>
      <c r="C72" s="23" t="s">
        <v>90</v>
      </c>
      <c r="D72" s="24"/>
      <c r="E72" s="24">
        <v>13</v>
      </c>
      <c r="F72" s="25"/>
      <c r="G72" s="25"/>
      <c r="H72" s="29"/>
      <c r="I72" s="26">
        <v>5</v>
      </c>
      <c r="J72" s="37">
        <f t="shared" si="4"/>
        <v>0</v>
      </c>
      <c r="K72" s="37">
        <f t="shared" si="3"/>
        <v>18</v>
      </c>
      <c r="L72" s="23"/>
    </row>
    <row r="73" spans="1:12">
      <c r="A73" s="30"/>
      <c r="B73" s="31"/>
      <c r="C73" s="23" t="s">
        <v>91</v>
      </c>
      <c r="D73" s="24"/>
      <c r="E73" s="24">
        <v>12</v>
      </c>
      <c r="F73" s="25"/>
      <c r="G73" s="25"/>
      <c r="H73" s="29"/>
      <c r="I73" s="26">
        <v>4</v>
      </c>
      <c r="J73" s="37">
        <f t="shared" si="4"/>
        <v>0</v>
      </c>
      <c r="K73" s="37">
        <f t="shared" si="3"/>
        <v>16</v>
      </c>
      <c r="L73" s="23"/>
    </row>
    <row r="74" spans="1:12">
      <c r="A74" s="30"/>
      <c r="B74" s="31"/>
      <c r="C74" s="23" t="s">
        <v>92</v>
      </c>
      <c r="D74" s="24"/>
      <c r="E74" s="24">
        <v>3</v>
      </c>
      <c r="F74" s="25"/>
      <c r="G74" s="25"/>
      <c r="H74" s="29"/>
      <c r="I74" s="26">
        <v>1</v>
      </c>
      <c r="J74" s="37">
        <f t="shared" si="4"/>
        <v>0</v>
      </c>
      <c r="K74" s="37">
        <f t="shared" si="3"/>
        <v>4</v>
      </c>
      <c r="L74" s="23"/>
    </row>
    <row r="75" spans="1:12">
      <c r="A75" s="27"/>
      <c r="B75" s="28"/>
      <c r="C75" s="23" t="s">
        <v>93</v>
      </c>
      <c r="D75" s="24"/>
      <c r="E75" s="24">
        <v>8</v>
      </c>
      <c r="F75" s="25"/>
      <c r="G75" s="25"/>
      <c r="H75" s="29"/>
      <c r="I75" s="26">
        <v>1</v>
      </c>
      <c r="J75" s="37">
        <f t="shared" si="4"/>
        <v>0</v>
      </c>
      <c r="K75" s="37">
        <f t="shared" si="3"/>
        <v>9</v>
      </c>
      <c r="L75" s="23"/>
    </row>
    <row r="76" spans="4:11">
      <c r="D76" s="43">
        <f t="shared" ref="D76:K76" si="5">SUM(D2:D75)</f>
        <v>32</v>
      </c>
      <c r="E76" s="43">
        <f t="shared" si="5"/>
        <v>295</v>
      </c>
      <c r="F76" s="43">
        <f t="shared" si="5"/>
        <v>3</v>
      </c>
      <c r="G76" s="43">
        <f t="shared" si="5"/>
        <v>0</v>
      </c>
      <c r="H76" s="44">
        <f t="shared" si="5"/>
        <v>9</v>
      </c>
      <c r="I76" s="44">
        <f t="shared" si="5"/>
        <v>107</v>
      </c>
      <c r="J76" s="45">
        <f t="shared" si="5"/>
        <v>41</v>
      </c>
      <c r="K76" s="45">
        <f t="shared" si="5"/>
        <v>398</v>
      </c>
    </row>
    <row r="78" spans="9:11">
      <c r="I78" s="13" t="s">
        <v>94</v>
      </c>
      <c r="J78" s="13" t="s">
        <v>95</v>
      </c>
      <c r="K78" s="13" t="s">
        <v>96</v>
      </c>
    </row>
  </sheetData>
  <mergeCells count="12">
    <mergeCell ref="A1:B1"/>
    <mergeCell ref="A37:A64"/>
    <mergeCell ref="B38:B49"/>
    <mergeCell ref="B50:B55"/>
    <mergeCell ref="B56:B64"/>
    <mergeCell ref="L56:L57"/>
    <mergeCell ref="A65:B75"/>
    <mergeCell ref="A2:B3"/>
    <mergeCell ref="A4:B16"/>
    <mergeCell ref="A17:B22"/>
    <mergeCell ref="A23:B27"/>
    <mergeCell ref="A28:B36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N5" sqref="N5"/>
    </sheetView>
  </sheetViews>
  <sheetFormatPr defaultColWidth="5.70909090909091" defaultRowHeight="14.25"/>
  <cols>
    <col min="1" max="1" width="5.70909090909091" style="2"/>
    <col min="2" max="2" width="9.54545454545454" style="2" customWidth="1"/>
    <col min="3" max="3" width="6.72727272727273" style="3" customWidth="1"/>
    <col min="4" max="4" width="4.72727272727273" style="3" customWidth="1"/>
    <col min="5" max="5" width="11.9212121212121" style="3" customWidth="1"/>
    <col min="6" max="6" width="44.1818181818182" style="2" customWidth="1"/>
    <col min="7" max="7" width="40.3393939393939" style="2" customWidth="1"/>
    <col min="8" max="8" width="9.72727272727273" style="2" hidden="1" customWidth="1"/>
    <col min="9" max="9" width="25.2242424242424" style="2" hidden="1" customWidth="1"/>
    <col min="10" max="16384" width="5.70909090909091" style="2"/>
  </cols>
  <sheetData>
    <row r="1" ht="20.25" spans="1:5">
      <c r="A1" s="4" t="s">
        <v>97</v>
      </c>
      <c r="B1" s="4"/>
      <c r="D1" s="4"/>
      <c r="E1" s="4"/>
    </row>
    <row r="2" ht="39" customHeight="1" spans="1:9">
      <c r="A2" s="5" t="s">
        <v>98</v>
      </c>
      <c r="B2" s="5"/>
      <c r="C2" s="5"/>
      <c r="D2" s="5"/>
      <c r="E2" s="5"/>
      <c r="F2" s="5"/>
      <c r="G2" s="5"/>
      <c r="H2" s="5"/>
      <c r="I2" s="5"/>
    </row>
    <row r="3" ht="49.95" customHeight="1" spans="1:9">
      <c r="A3" s="6" t="s">
        <v>99</v>
      </c>
      <c r="B3" s="6" t="s">
        <v>100</v>
      </c>
      <c r="C3" s="6" t="s">
        <v>101</v>
      </c>
      <c r="D3" s="6" t="s">
        <v>102</v>
      </c>
      <c r="E3" s="6" t="s">
        <v>103</v>
      </c>
      <c r="F3" s="6" t="s">
        <v>104</v>
      </c>
      <c r="G3" s="6" t="s">
        <v>105</v>
      </c>
      <c r="H3" s="6" t="s">
        <v>106</v>
      </c>
      <c r="I3" s="6" t="s">
        <v>8</v>
      </c>
    </row>
    <row r="4" customFormat="1" ht="83" customHeight="1" spans="1:9">
      <c r="A4" s="7">
        <v>1</v>
      </c>
      <c r="B4" s="7" t="s">
        <v>107</v>
      </c>
      <c r="C4" s="7" t="s">
        <v>21</v>
      </c>
      <c r="D4" s="7">
        <v>1</v>
      </c>
      <c r="E4" s="7" t="s">
        <v>108</v>
      </c>
      <c r="F4" s="8" t="s">
        <v>109</v>
      </c>
      <c r="G4" s="8" t="s">
        <v>110</v>
      </c>
      <c r="H4" s="8" t="s">
        <v>111</v>
      </c>
      <c r="I4" s="8" t="s">
        <v>112</v>
      </c>
    </row>
    <row r="5" s="1" customFormat="1" ht="101" customHeight="1" spans="1:9">
      <c r="A5" s="7">
        <v>2</v>
      </c>
      <c r="B5" s="7" t="s">
        <v>107</v>
      </c>
      <c r="C5" s="9" t="s">
        <v>113</v>
      </c>
      <c r="D5" s="9">
        <v>4</v>
      </c>
      <c r="E5" s="7" t="s">
        <v>108</v>
      </c>
      <c r="F5" s="10" t="s">
        <v>114</v>
      </c>
      <c r="G5" s="8" t="s">
        <v>115</v>
      </c>
      <c r="H5" s="8" t="s">
        <v>111</v>
      </c>
      <c r="I5" s="8" t="s">
        <v>116</v>
      </c>
    </row>
    <row r="6" s="1" customFormat="1" ht="145" customHeight="1" spans="1:9">
      <c r="A6" s="7">
        <v>3</v>
      </c>
      <c r="B6" s="7" t="s">
        <v>107</v>
      </c>
      <c r="C6" s="9" t="s">
        <v>117</v>
      </c>
      <c r="D6" s="9">
        <v>4</v>
      </c>
      <c r="E6" s="7" t="s">
        <v>108</v>
      </c>
      <c r="F6" s="10" t="s">
        <v>118</v>
      </c>
      <c r="G6" s="8" t="s">
        <v>119</v>
      </c>
      <c r="H6" s="8" t="s">
        <v>111</v>
      </c>
      <c r="I6" s="8" t="s">
        <v>120</v>
      </c>
    </row>
    <row r="7" ht="76" customHeight="1" spans="1:9">
      <c r="A7" s="7">
        <v>4</v>
      </c>
      <c r="B7" s="7" t="s">
        <v>107</v>
      </c>
      <c r="C7" s="9" t="s">
        <v>75</v>
      </c>
      <c r="D7" s="9">
        <v>66</v>
      </c>
      <c r="E7" s="7" t="s">
        <v>108</v>
      </c>
      <c r="F7" s="10" t="s">
        <v>121</v>
      </c>
      <c r="G7" s="8" t="s">
        <v>122</v>
      </c>
      <c r="H7" s="8" t="s">
        <v>111</v>
      </c>
      <c r="I7" s="8" t="s">
        <v>123</v>
      </c>
    </row>
    <row r="8" ht="77" customHeight="1" spans="1:9">
      <c r="A8" s="7">
        <v>5</v>
      </c>
      <c r="B8" s="7" t="s">
        <v>107</v>
      </c>
      <c r="C8" s="7" t="s">
        <v>124</v>
      </c>
      <c r="D8" s="7">
        <v>4</v>
      </c>
      <c r="E8" s="7" t="s">
        <v>108</v>
      </c>
      <c r="F8" s="8" t="s">
        <v>125</v>
      </c>
      <c r="G8" s="8" t="s">
        <v>126</v>
      </c>
      <c r="H8" s="8" t="s">
        <v>127</v>
      </c>
      <c r="I8" s="8" t="s">
        <v>128</v>
      </c>
    </row>
    <row r="9" ht="106" customHeight="1" spans="1:9">
      <c r="A9" s="7">
        <v>6</v>
      </c>
      <c r="B9" s="7" t="s">
        <v>107</v>
      </c>
      <c r="C9" s="7" t="s">
        <v>129</v>
      </c>
      <c r="D9" s="11">
        <v>8</v>
      </c>
      <c r="E9" s="7" t="s">
        <v>108</v>
      </c>
      <c r="F9" s="8" t="s">
        <v>130</v>
      </c>
      <c r="G9" s="8" t="s">
        <v>131</v>
      </c>
      <c r="H9" s="8" t="s">
        <v>127</v>
      </c>
      <c r="I9" s="8" t="s">
        <v>128</v>
      </c>
    </row>
    <row r="10" ht="77" customHeight="1" spans="1:9">
      <c r="A10" s="7">
        <v>7</v>
      </c>
      <c r="B10" s="7" t="s">
        <v>107</v>
      </c>
      <c r="C10" s="7" t="s">
        <v>24</v>
      </c>
      <c r="D10" s="7">
        <v>4</v>
      </c>
      <c r="E10" s="7" t="s">
        <v>108</v>
      </c>
      <c r="F10" s="8" t="s">
        <v>132</v>
      </c>
      <c r="G10" s="8" t="s">
        <v>133</v>
      </c>
      <c r="H10" s="8" t="s">
        <v>111</v>
      </c>
      <c r="I10" s="8" t="s">
        <v>134</v>
      </c>
    </row>
    <row r="11" ht="114" customHeight="1" spans="1:9">
      <c r="A11" s="7">
        <v>8</v>
      </c>
      <c r="B11" s="7" t="s">
        <v>107</v>
      </c>
      <c r="C11" s="7" t="s">
        <v>135</v>
      </c>
      <c r="D11" s="7">
        <v>4</v>
      </c>
      <c r="E11" s="7" t="s">
        <v>108</v>
      </c>
      <c r="F11" s="8" t="s">
        <v>130</v>
      </c>
      <c r="G11" s="8" t="s">
        <v>131</v>
      </c>
      <c r="H11" s="8" t="s">
        <v>111</v>
      </c>
      <c r="I11" s="8" t="s">
        <v>134</v>
      </c>
    </row>
    <row r="12" ht="142.5" spans="1:9">
      <c r="A12" s="7">
        <v>9</v>
      </c>
      <c r="B12" s="7" t="s">
        <v>136</v>
      </c>
      <c r="C12" s="11" t="s">
        <v>137</v>
      </c>
      <c r="D12" s="11">
        <v>4</v>
      </c>
      <c r="E12" s="11" t="s">
        <v>138</v>
      </c>
      <c r="F12" s="8" t="s">
        <v>139</v>
      </c>
      <c r="G12" s="8" t="s">
        <v>140</v>
      </c>
      <c r="H12" s="12"/>
      <c r="I12" s="12"/>
    </row>
  </sheetData>
  <mergeCells count="1">
    <mergeCell ref="A2:I2"/>
  </mergeCells>
  <pageMargins left="0.751388888888889" right="0.751388888888889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GMS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胡伟</dc:creator>
  <cp:lastModifiedBy>何建国</cp:lastModifiedBy>
  <dcterms:created xsi:type="dcterms:W3CDTF">2023-09-18T12:14:00Z</dcterms:created>
  <dcterms:modified xsi:type="dcterms:W3CDTF">2026-05-03T07:28:34Z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D58122B951924AE08FF17297C706E8CB</vt:lpwstr>
  </property>
  <property fmtid="{D5CDD505-2E9C-101B-9397-08002B2CF9AE}" pid="3" name="KSOProductBuildVer">
    <vt:lpwstr>2052-11.8.2.12118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